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1"/>
  </bookViews>
  <sheets>
    <sheet sheetId="1" name="How to use" state="visible" r:id="rId4"/>
    <sheet sheetId="2" name="My week" state="visible" r:id="rId5"/>
    <sheet sheetId="3" name="Example" state="visible" r:id="rId6"/>
  </sheets>
  <calcPr calcId="171027"/>
</workbook>
</file>

<file path=xl/sharedStrings.xml><?xml version="1.0" encoding="utf-8"?>
<sst xmlns="http://schemas.openxmlformats.org/spreadsheetml/2006/main" count="54" uniqueCount="39">
  <si>
    <t>Dispatch statement reconciliation spreadsheet</t>
  </si>
  <si>
    <t>Free template from Ron Reports (ronreports.com). Compare your own records with your dispatch company's weekly report, job by job.</t>
  </si>
  <si>
    <t/>
  </si>
  <si>
    <t>How to use it</t>
  </si>
  <si>
    <t>1. Open the "My week" tab and type your split percentage in cell B2 (for example 30 if you keep 30% of the net).</t>
  </si>
  <si>
    <t>2. For every job you closed, enter the date, address, what you collected, and your parts cost (columns A to D).</t>
  </si>
  <si>
    <t>3. From the company's weekly report, enter what it shows as paid and parts for the same job (columns E and F).</t>
  </si>
  <si>
    <t>4. Columns G and H work out your cut both ways. Column I shows the difference. Negative means the report pays you less.</t>
  </si>
  <si>
    <t>5. A job the company left off the report: leave E and F empty. Column I shows the whole cut as missing.</t>
  </si>
  <si>
    <t>6. If the report lists your share directly instead of paid and parts, type that amount into column H over the formula.</t>
  </si>
  <si>
    <t>What the colors mean</t>
  </si>
  <si>
    <t>Red difference: the report pays you less than your records. Green: the report pays you more. Blank: no difference.</t>
  </si>
  <si>
    <t>See the "Example" tab for a filled-in week (30% split) that comes out $76.50 short.</t>
  </si>
  <si>
    <t>Full guide: ronreports.com/guides/check-dispatch-weekly-report</t>
  </si>
  <si>
    <t>Ron Reports does this automatically: paste your closing messages, upload the weekly report, and it flags every difference.</t>
  </si>
  <si>
    <t>This template is general information, not legal or tax advice.</t>
  </si>
  <si>
    <t>My week</t>
  </si>
  <si>
    <t>Your split %</t>
  </si>
  <si>
    <t>&lt;- type the share of the net you keep</t>
  </si>
  <si>
    <t>Date</t>
  </si>
  <si>
    <t>Address</t>
  </si>
  <si>
    <t>You collected</t>
  </si>
  <si>
    <t>Your parts</t>
  </si>
  <si>
    <t>Company: paid</t>
  </si>
  <si>
    <t>Company: parts</t>
  </si>
  <si>
    <t>Your cut (your records)</t>
  </si>
  <si>
    <t>Your cut (company report)</t>
  </si>
  <si>
    <t>Difference</t>
  </si>
  <si>
    <t>Notes</t>
  </si>
  <si>
    <t>Total for the week (negative = you are owed)</t>
  </si>
  <si>
    <t>Example week (illustration, not real customer data)</t>
  </si>
  <si>
    <t>1840 W Belmont Ave</t>
  </si>
  <si>
    <t>Paid below what you collected</t>
  </si>
  <si>
    <t>55 E Washington St</t>
  </si>
  <si>
    <t>Missing from the report</t>
  </si>
  <si>
    <t>2210 N Lincoln Ave</t>
  </si>
  <si>
    <t>Parts deducted twice</t>
  </si>
  <si>
    <t>920 Green Bay Rd</t>
  </si>
  <si>
    <t>Matches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</si>
</sst>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%&quot;"/>
    <numFmt numFmtId="165" formatCode="$#,##0.00;[Red]-$#,##0.00"/>
    <numFmt numFmtId="166" formatCode="ddd mmm d"/>
  </numFmts>
  <fonts count="11" x14ac:knownFonts="1">
    <font>
      <color theme="1"/>
      <family val="2"/>
      <scheme val="minor"/>
      <sz val="11"/>
      <name val="Calibri"/>
    </font>
    <font>
      <b/>
      <color rgb="FF0B0E13"/>
      <sz val="18"/>
    </font>
    <font>
      <color rgb="FF555555"/>
      <sz val="11"/>
    </font>
    <font>
      <sz val="11"/>
    </font>
    <font>
      <b/>
      <color rgb="FFB25E00"/>
      <sz val="13"/>
    </font>
    <font>
      <i/>
      <color rgb="FF888888"/>
      <sz val="9"/>
    </font>
    <font>
      <b/>
      <sz val="14"/>
    </font>
    <font>
      <b/>
    </font>
    <font>
      <i/>
      <color rgb="FF888888"/>
    </font>
    <font>
      <b/>
      <color rgb="FFFFFFFF"/>
    </font>
    <font>
      <b/>
      <color rgb="FF0B0E13"/>
    </font>
  </fonts>
  <fills count="6">
    <fill>
      <patternFill patternType="none"/>
    </fill>
    <fill>
      <patternFill patternType="gray125"/>
    </fill>
    <fill>
      <patternFill patternType="solid">
        <fgColor rgb="FFFFF4DC"/>
      </patternFill>
    </fill>
    <fill>
      <patternFill patternType="solid">
        <fgColor rgb="FF0B0E13"/>
      </patternFill>
    </fill>
    <fill>
      <patternFill patternType="solid">
        <fgColor rgb="FFF5A623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medium"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164" fontId="0" fillId="2" borderId="1" xfId="0" applyNumberFormat="1" applyFill="1" applyBorder="1"/>
    <xf numFmtId="0" fontId="8" fillId="0" borderId="0" xfId="0" applyFont="1"/>
    <xf numFmtId="0" fontId="9" fillId="3" borderId="0" xfId="0" applyFont="1" applyFill="1" applyAlignment="1">
      <alignment vertical="center" wrapText="1"/>
    </xf>
    <xf numFmtId="0" fontId="10" fillId="4" borderId="0" xfId="0" applyFont="1" applyFill="1" applyAlignment="1">
      <alignment vertical="center" wrapText="1"/>
    </xf>
    <xf numFmtId="165" fontId="0" fillId="0" borderId="0" xfId="0" applyNumberFormat="1"/>
    <xf numFmtId="0" fontId="0" fillId="5" borderId="0" xfId="0" applyFill="1"/>
    <xf numFmtId="165" fontId="0" fillId="5" borderId="0" xfId="0" applyNumberFormat="1" applyFill="1"/>
    <xf numFmtId="0" fontId="7" fillId="0" borderId="2" xfId="0" applyFont="1" applyBorder="1"/>
    <xf numFmtId="165" fontId="7" fillId="0" borderId="2" xfId="0" applyNumberFormat="1" applyFont="1" applyBorder="1"/>
    <xf numFmtId="166" fontId="0" fillId="0" borderId="0" xfId="0" applyNumberFormat="1"/>
    <xf numFmtId="166" fontId="0" fillId="5" borderId="0" xfId="0" applyNumberFormat="1" applyFill="1"/>
  </cellXfs>
  <cellStyles count="1">
    <cellStyle name="Normal" xfId="0" builtinId="0"/>
  </cellStyles>
  <dxfs count="4">
    <dxf>
      <font>
        <b/>
        <color rgb="FFB3261E"/>
      </font>
      <fill>
        <patternFill patternType="solid">
          <bgColor rgb="FFFDE2E1"/>
        </patternFill>
      </fill>
    </dxf>
    <dxf>
      <font>
        <b/>
        <color rgb="FF1E7B45"/>
      </font>
      <fill>
        <patternFill patternType="solid">
          <bgColor rgb="FFE3F4EA"/>
        </patternFill>
      </fill>
    </dxf>
    <dxf>
      <font>
        <b/>
        <color rgb="FFB3261E"/>
      </font>
      <fill>
        <patternFill patternType="solid">
          <bgColor rgb="FFFDE2E1"/>
        </patternFill>
      </fill>
    </dxf>
    <dxf>
      <font>
        <b/>
        <color rgb="FF1E7B45"/>
      </font>
      <fill>
        <patternFill patternType="solid">
          <bgColor rgb="FFE3F4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3" t="s">
        <v>2</v>
      </c>
    </row>
    <row r="5" spans="2:2" x14ac:dyDescent="0.25">
      <c r="B5" s="4" t="s">
        <v>3</v>
      </c>
    </row>
    <row r="6" spans="2:2" x14ac:dyDescent="0.25">
      <c r="B6" s="3" t="s">
        <v>4</v>
      </c>
    </row>
    <row r="7" spans="2:2" x14ac:dyDescent="0.25">
      <c r="B7" s="3" t="s">
        <v>5</v>
      </c>
    </row>
    <row r="8" spans="2:2" x14ac:dyDescent="0.25">
      <c r="B8" s="3" t="s">
        <v>6</v>
      </c>
    </row>
    <row r="9" spans="2:2" x14ac:dyDescent="0.25">
      <c r="B9" s="3" t="s">
        <v>7</v>
      </c>
    </row>
    <row r="10" spans="2:2" x14ac:dyDescent="0.25">
      <c r="B10" s="3" t="s">
        <v>8</v>
      </c>
    </row>
    <row r="11" spans="2:2" x14ac:dyDescent="0.25">
      <c r="B11" s="3" t="s">
        <v>9</v>
      </c>
    </row>
    <row r="12" spans="2:2" x14ac:dyDescent="0.25">
      <c r="B12" s="3" t="s">
        <v>2</v>
      </c>
    </row>
    <row r="13" spans="2:2" x14ac:dyDescent="0.25">
      <c r="B13" s="4" t="s">
        <v>10</v>
      </c>
    </row>
    <row r="14" spans="2:2" x14ac:dyDescent="0.25">
      <c r="B14" s="3" t="s">
        <v>11</v>
      </c>
    </row>
    <row r="15" spans="2:2" x14ac:dyDescent="0.25">
      <c r="B15" s="3" t="s">
        <v>2</v>
      </c>
    </row>
    <row r="16" spans="2:2" x14ac:dyDescent="0.25">
      <c r="B16" s="3" t="s">
        <v>12</v>
      </c>
    </row>
    <row r="17" spans="2:2" x14ac:dyDescent="0.25">
      <c r="B17" s="3" t="s">
        <v>13</v>
      </c>
    </row>
    <row r="18" spans="2:2" x14ac:dyDescent="0.25">
      <c r="B18" s="3" t="s">
        <v>14</v>
      </c>
    </row>
    <row r="19" spans="2:2" x14ac:dyDescent="0.25">
      <c r="B19" s="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4" customWidth="1"/>
    <col min="4" max="4" width="12" customWidth="1"/>
    <col min="5" max="6" width="14" customWidth="1"/>
    <col min="7" max="7" width="18" customWidth="1"/>
    <col min="8" max="8" width="20" customWidth="1"/>
    <col min="9" max="9" width="13" customWidth="1"/>
    <col min="10" max="10" width="28" customWidth="1"/>
  </cols>
  <sheetData>
    <row r="1" spans="1:1" x14ac:dyDescent="0.25">
      <c r="A1" s="6" t="s">
        <v>16</v>
      </c>
    </row>
    <row r="2" spans="1:3" x14ac:dyDescent="0.25">
      <c r="A2" s="7" t="s">
        <v>17</v>
      </c>
      <c r="B2" s="8">
        <v>30</v>
      </c>
      <c r="C2" s="9" t="s">
        <v>18</v>
      </c>
    </row>
    <row r="4" ht="30" customHeight="1" spans="1:10" x14ac:dyDescent="0.25">
      <c r="A4" s="10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26</v>
      </c>
      <c r="I4" s="11" t="s">
        <v>27</v>
      </c>
      <c r="J4" s="10" t="s">
        <v>28</v>
      </c>
    </row>
    <row r="5" spans="3:9" x14ac:dyDescent="0.25">
      <c r="C5" s="12"/>
      <c r="D5" s="12"/>
      <c r="E5" s="12"/>
      <c r="F5" s="12"/>
      <c r="G5" s="12" t="str">
        <f>IF(C5="","",(C5-D5)*$B$2/100)</f>
        <v/>
      </c>
      <c r="H5" s="12" t="str">
        <f>IF(E5="","",(E5-F5)*$B$2/100)</f>
        <v/>
      </c>
      <c r="I5" s="12" t="str">
        <f>IF(AND(C5="",E5=""),"",N(H5)-N(G5))</f>
        <v/>
      </c>
    </row>
    <row r="6" spans="1:10" x14ac:dyDescent="0.25">
      <c r="A6" s="13"/>
      <c r="B6" s="13"/>
      <c r="C6" s="14"/>
      <c r="D6" s="14"/>
      <c r="E6" s="14"/>
      <c r="F6" s="14"/>
      <c r="G6" s="14" t="str">
        <f>IF(C6="","",(C6-D6)*$B$2/100)</f>
        <v/>
      </c>
      <c r="H6" s="14" t="str">
        <f>IF(E6="","",(E6-F6)*$B$2/100)</f>
        <v/>
      </c>
      <c r="I6" s="14" t="str">
        <f>IF(AND(C6="",E6=""),"",N(H6)-N(G6))</f>
        <v/>
      </c>
      <c r="J6" s="13"/>
    </row>
    <row r="7" spans="3:9" x14ac:dyDescent="0.25">
      <c r="C7" s="12"/>
      <c r="D7" s="12"/>
      <c r="E7" s="12"/>
      <c r="F7" s="12"/>
      <c r="G7" s="12" t="str">
        <f>IF(C7="","",(C7-D7)*$B$2/100)</f>
        <v/>
      </c>
      <c r="H7" s="12" t="str">
        <f>IF(E7="","",(E7-F7)*$B$2/100)</f>
        <v/>
      </c>
      <c r="I7" s="12" t="str">
        <f>IF(AND(C7="",E7=""),"",N(H7)-N(G7))</f>
        <v/>
      </c>
    </row>
    <row r="8" spans="1:10" x14ac:dyDescent="0.25">
      <c r="A8" s="13"/>
      <c r="B8" s="13"/>
      <c r="C8" s="14"/>
      <c r="D8" s="14"/>
      <c r="E8" s="14"/>
      <c r="F8" s="14"/>
      <c r="G8" s="14" t="str">
        <f>IF(C8="","",(C8-D8)*$B$2/100)</f>
        <v/>
      </c>
      <c r="H8" s="14" t="str">
        <f>IF(E8="","",(E8-F8)*$B$2/100)</f>
        <v/>
      </c>
      <c r="I8" s="14" t="str">
        <f>IF(AND(C8="",E8=""),"",N(H8)-N(G8))</f>
        <v/>
      </c>
      <c r="J8" s="13"/>
    </row>
    <row r="9" spans="3:9" x14ac:dyDescent="0.25">
      <c r="C9" s="12"/>
      <c r="D9" s="12"/>
      <c r="E9" s="12"/>
      <c r="F9" s="12"/>
      <c r="G9" s="12" t="str">
        <f>IF(C9="","",(C9-D9)*$B$2/100)</f>
        <v/>
      </c>
      <c r="H9" s="12" t="str">
        <f>IF(E9="","",(E9-F9)*$B$2/100)</f>
        <v/>
      </c>
      <c r="I9" s="12" t="str">
        <f>IF(AND(C9="",E9=""),"",N(H9)-N(G9))</f>
        <v/>
      </c>
    </row>
    <row r="10" spans="1:10" x14ac:dyDescent="0.25">
      <c r="A10" s="13"/>
      <c r="B10" s="13"/>
      <c r="C10" s="14"/>
      <c r="D10" s="14"/>
      <c r="E10" s="14"/>
      <c r="F10" s="14"/>
      <c r="G10" s="14" t="str">
        <f>IF(C10="","",(C10-D10)*$B$2/100)</f>
        <v/>
      </c>
      <c r="H10" s="14" t="str">
        <f>IF(E10="","",(E10-F10)*$B$2/100)</f>
        <v/>
      </c>
      <c r="I10" s="14" t="str">
        <f>IF(AND(C10="",E10=""),"",N(H10)-N(G10))</f>
        <v/>
      </c>
      <c r="J10" s="13"/>
    </row>
    <row r="11" spans="3:9" x14ac:dyDescent="0.25">
      <c r="C11" s="12"/>
      <c r="D11" s="12"/>
      <c r="E11" s="12"/>
      <c r="F11" s="12"/>
      <c r="G11" s="12" t="str">
        <f>IF(C11="","",(C11-D11)*$B$2/100)</f>
        <v/>
      </c>
      <c r="H11" s="12" t="str">
        <f>IF(E11="","",(E11-F11)*$B$2/100)</f>
        <v/>
      </c>
      <c r="I11" s="12" t="str">
        <f>IF(AND(C11="",E11=""),"",N(H11)-N(G11))</f>
        <v/>
      </c>
    </row>
    <row r="12" spans="1:10" x14ac:dyDescent="0.25">
      <c r="A12" s="13"/>
      <c r="B12" s="13"/>
      <c r="C12" s="14"/>
      <c r="D12" s="14"/>
      <c r="E12" s="14"/>
      <c r="F12" s="14"/>
      <c r="G12" s="14" t="str">
        <f>IF(C12="","",(C12-D12)*$B$2/100)</f>
        <v/>
      </c>
      <c r="H12" s="14" t="str">
        <f>IF(E12="","",(E12-F12)*$B$2/100)</f>
        <v/>
      </c>
      <c r="I12" s="14" t="str">
        <f>IF(AND(C12="",E12=""),"",N(H12)-N(G12))</f>
        <v/>
      </c>
      <c r="J12" s="13"/>
    </row>
    <row r="13" spans="3:9" x14ac:dyDescent="0.25">
      <c r="C13" s="12"/>
      <c r="D13" s="12"/>
      <c r="E13" s="12"/>
      <c r="F13" s="12"/>
      <c r="G13" s="12" t="str">
        <f>IF(C13="","",(C13-D13)*$B$2/100)</f>
        <v/>
      </c>
      <c r="H13" s="12" t="str">
        <f>IF(E13="","",(E13-F13)*$B$2/100)</f>
        <v/>
      </c>
      <c r="I13" s="12" t="str">
        <f>IF(AND(C13="",E13=""),"",N(H13)-N(G13))</f>
        <v/>
      </c>
    </row>
    <row r="14" spans="1:10" x14ac:dyDescent="0.25">
      <c r="A14" s="13"/>
      <c r="B14" s="13"/>
      <c r="C14" s="14"/>
      <c r="D14" s="14"/>
      <c r="E14" s="14"/>
      <c r="F14" s="14"/>
      <c r="G14" s="14" t="str">
        <f>IF(C14="","",(C14-D14)*$B$2/100)</f>
        <v/>
      </c>
      <c r="H14" s="14" t="str">
        <f>IF(E14="","",(E14-F14)*$B$2/100)</f>
        <v/>
      </c>
      <c r="I14" s="14" t="str">
        <f>IF(AND(C14="",E14=""),"",N(H14)-N(G14))</f>
        <v/>
      </c>
      <c r="J14" s="13"/>
    </row>
    <row r="15" spans="3:9" x14ac:dyDescent="0.25">
      <c r="C15" s="12"/>
      <c r="D15" s="12"/>
      <c r="E15" s="12"/>
      <c r="F15" s="12"/>
      <c r="G15" s="12" t="str">
        <f>IF(C15="","",(C15-D15)*$B$2/100)</f>
        <v/>
      </c>
      <c r="H15" s="12" t="str">
        <f>IF(E15="","",(E15-F15)*$B$2/100)</f>
        <v/>
      </c>
      <c r="I15" s="12" t="str">
        <f>IF(AND(C15="",E15=""),"",N(H15)-N(G15))</f>
        <v/>
      </c>
    </row>
    <row r="16" spans="1:10" x14ac:dyDescent="0.25">
      <c r="A16" s="13"/>
      <c r="B16" s="13"/>
      <c r="C16" s="14"/>
      <c r="D16" s="14"/>
      <c r="E16" s="14"/>
      <c r="F16" s="14"/>
      <c r="G16" s="14" t="str">
        <f>IF(C16="","",(C16-D16)*$B$2/100)</f>
        <v/>
      </c>
      <c r="H16" s="14" t="str">
        <f>IF(E16="","",(E16-F16)*$B$2/100)</f>
        <v/>
      </c>
      <c r="I16" s="14" t="str">
        <f>IF(AND(C16="",E16=""),"",N(H16)-N(G16))</f>
        <v/>
      </c>
      <c r="J16" s="13"/>
    </row>
    <row r="17" spans="3:9" x14ac:dyDescent="0.25">
      <c r="C17" s="12"/>
      <c r="D17" s="12"/>
      <c r="E17" s="12"/>
      <c r="F17" s="12"/>
      <c r="G17" s="12" t="str">
        <f>IF(C17="","",(C17-D17)*$B$2/100)</f>
        <v/>
      </c>
      <c r="H17" s="12" t="str">
        <f>IF(E17="","",(E17-F17)*$B$2/100)</f>
        <v/>
      </c>
      <c r="I17" s="12" t="str">
        <f>IF(AND(C17="",E17=""),"",N(H17)-N(G17))</f>
        <v/>
      </c>
    </row>
    <row r="18" spans="1:10" x14ac:dyDescent="0.25">
      <c r="A18" s="13"/>
      <c r="B18" s="13"/>
      <c r="C18" s="14"/>
      <c r="D18" s="14"/>
      <c r="E18" s="14"/>
      <c r="F18" s="14"/>
      <c r="G18" s="14" t="str">
        <f>IF(C18="","",(C18-D18)*$B$2/100)</f>
        <v/>
      </c>
      <c r="H18" s="14" t="str">
        <f>IF(E18="","",(E18-F18)*$B$2/100)</f>
        <v/>
      </c>
      <c r="I18" s="14" t="str">
        <f>IF(AND(C18="",E18=""),"",N(H18)-N(G18))</f>
        <v/>
      </c>
      <c r="J18" s="13"/>
    </row>
    <row r="19" spans="3:9" x14ac:dyDescent="0.25">
      <c r="C19" s="12"/>
      <c r="D19" s="12"/>
      <c r="E19" s="12"/>
      <c r="F19" s="12"/>
      <c r="G19" s="12" t="str">
        <f>IF(C19="","",(C19-D19)*$B$2/100)</f>
        <v/>
      </c>
      <c r="H19" s="12" t="str">
        <f>IF(E19="","",(E19-F19)*$B$2/100)</f>
        <v/>
      </c>
      <c r="I19" s="12" t="str">
        <f>IF(AND(C19="",E19=""),"",N(H19)-N(G19))</f>
        <v/>
      </c>
    </row>
    <row r="20" spans="1:10" x14ac:dyDescent="0.25">
      <c r="A20" s="13"/>
      <c r="B20" s="13"/>
      <c r="C20" s="14"/>
      <c r="D20" s="14"/>
      <c r="E20" s="14"/>
      <c r="F20" s="14"/>
      <c r="G20" s="14" t="str">
        <f>IF(C20="","",(C20-D20)*$B$2/100)</f>
        <v/>
      </c>
      <c r="H20" s="14" t="str">
        <f>IF(E20="","",(E20-F20)*$B$2/100)</f>
        <v/>
      </c>
      <c r="I20" s="14" t="str">
        <f>IF(AND(C20="",E20=""),"",N(H20)-N(G20))</f>
        <v/>
      </c>
      <c r="J20" s="13"/>
    </row>
    <row r="21" spans="3:9" x14ac:dyDescent="0.25">
      <c r="C21" s="12"/>
      <c r="D21" s="12"/>
      <c r="E21" s="12"/>
      <c r="F21" s="12"/>
      <c r="G21" s="12" t="str">
        <f>IF(C21="","",(C21-D21)*$B$2/100)</f>
        <v/>
      </c>
      <c r="H21" s="12" t="str">
        <f>IF(E21="","",(E21-F21)*$B$2/100)</f>
        <v/>
      </c>
      <c r="I21" s="12" t="str">
        <f>IF(AND(C21="",E21=""),"",N(H21)-N(G21))</f>
        <v/>
      </c>
    </row>
    <row r="22" spans="1:10" x14ac:dyDescent="0.25">
      <c r="A22" s="13"/>
      <c r="B22" s="13"/>
      <c r="C22" s="14"/>
      <c r="D22" s="14"/>
      <c r="E22" s="14"/>
      <c r="F22" s="14"/>
      <c r="G22" s="14" t="str">
        <f>IF(C22="","",(C22-D22)*$B$2/100)</f>
        <v/>
      </c>
      <c r="H22" s="14" t="str">
        <f>IF(E22="","",(E22-F22)*$B$2/100)</f>
        <v/>
      </c>
      <c r="I22" s="14" t="str">
        <f>IF(AND(C22="",E22=""),"",N(H22)-N(G22))</f>
        <v/>
      </c>
      <c r="J22" s="13"/>
    </row>
    <row r="23" spans="3:9" x14ac:dyDescent="0.25">
      <c r="C23" s="12"/>
      <c r="D23" s="12"/>
      <c r="E23" s="12"/>
      <c r="F23" s="12"/>
      <c r="G23" s="12" t="str">
        <f>IF(C23="","",(C23-D23)*$B$2/100)</f>
        <v/>
      </c>
      <c r="H23" s="12" t="str">
        <f>IF(E23="","",(E23-F23)*$B$2/100)</f>
        <v/>
      </c>
      <c r="I23" s="12" t="str">
        <f>IF(AND(C23="",E23=""),"",N(H23)-N(G23))</f>
        <v/>
      </c>
    </row>
    <row r="24" spans="1:10" x14ac:dyDescent="0.25">
      <c r="A24" s="13"/>
      <c r="B24" s="13"/>
      <c r="C24" s="14"/>
      <c r="D24" s="14"/>
      <c r="E24" s="14"/>
      <c r="F24" s="14"/>
      <c r="G24" s="14" t="str">
        <f>IF(C24="","",(C24-D24)*$B$2/100)</f>
        <v/>
      </c>
      <c r="H24" s="14" t="str">
        <f>IF(E24="","",(E24-F24)*$B$2/100)</f>
        <v/>
      </c>
      <c r="I24" s="14" t="str">
        <f>IF(AND(C24="",E24=""),"",N(H24)-N(G24))</f>
        <v/>
      </c>
      <c r="J24" s="13"/>
    </row>
    <row r="25" spans="3:9" x14ac:dyDescent="0.25">
      <c r="C25" s="12"/>
      <c r="D25" s="12"/>
      <c r="E25" s="12"/>
      <c r="F25" s="12"/>
      <c r="G25" s="12" t="str">
        <f>IF(C25="","",(C25-D25)*$B$2/100)</f>
        <v/>
      </c>
      <c r="H25" s="12" t="str">
        <f>IF(E25="","",(E25-F25)*$B$2/100)</f>
        <v/>
      </c>
      <c r="I25" s="12" t="str">
        <f>IF(AND(C25="",E25=""),"",N(H25)-N(G25))</f>
        <v/>
      </c>
    </row>
    <row r="26" spans="1:10" x14ac:dyDescent="0.25">
      <c r="A26" s="13"/>
      <c r="B26" s="13"/>
      <c r="C26" s="14"/>
      <c r="D26" s="14"/>
      <c r="E26" s="14"/>
      <c r="F26" s="14"/>
      <c r="G26" s="14" t="str">
        <f>IF(C26="","",(C26-D26)*$B$2/100)</f>
        <v/>
      </c>
      <c r="H26" s="14" t="str">
        <f>IF(E26="","",(E26-F26)*$B$2/100)</f>
        <v/>
      </c>
      <c r="I26" s="14" t="str">
        <f>IF(AND(C26="",E26=""),"",N(H26)-N(G26))</f>
        <v/>
      </c>
      <c r="J26" s="13"/>
    </row>
    <row r="27" spans="3:9" x14ac:dyDescent="0.25">
      <c r="C27" s="12"/>
      <c r="D27" s="12"/>
      <c r="E27" s="12"/>
      <c r="F27" s="12"/>
      <c r="G27" s="12" t="str">
        <f>IF(C27="","",(C27-D27)*$B$2/100)</f>
        <v/>
      </c>
      <c r="H27" s="12" t="str">
        <f>IF(E27="","",(E27-F27)*$B$2/100)</f>
        <v/>
      </c>
      <c r="I27" s="12" t="str">
        <f>IF(AND(C27="",E27=""),"",N(H27)-N(G27))</f>
        <v/>
      </c>
    </row>
    <row r="28" spans="1:10" x14ac:dyDescent="0.25">
      <c r="A28" s="13"/>
      <c r="B28" s="13"/>
      <c r="C28" s="14"/>
      <c r="D28" s="14"/>
      <c r="E28" s="14"/>
      <c r="F28" s="14"/>
      <c r="G28" s="14" t="str">
        <f>IF(C28="","",(C28-D28)*$B$2/100)</f>
        <v/>
      </c>
      <c r="H28" s="14" t="str">
        <f>IF(E28="","",(E28-F28)*$B$2/100)</f>
        <v/>
      </c>
      <c r="I28" s="14" t="str">
        <f>IF(AND(C28="",E28=""),"",N(H28)-N(G28))</f>
        <v/>
      </c>
      <c r="J28" s="13"/>
    </row>
    <row r="29" spans="3:9" x14ac:dyDescent="0.25">
      <c r="C29" s="12"/>
      <c r="D29" s="12"/>
      <c r="E29" s="12"/>
      <c r="F29" s="12"/>
      <c r="G29" s="12" t="str">
        <f>IF(C29="","",(C29-D29)*$B$2/100)</f>
        <v/>
      </c>
      <c r="H29" s="12" t="str">
        <f>IF(E29="","",(E29-F29)*$B$2/100)</f>
        <v/>
      </c>
      <c r="I29" s="12" t="str">
        <f>IF(AND(C29="",E29=""),"",N(H29)-N(G29))</f>
        <v/>
      </c>
    </row>
    <row r="30" spans="1:10" x14ac:dyDescent="0.25">
      <c r="A30" s="13"/>
      <c r="B30" s="13"/>
      <c r="C30" s="14"/>
      <c r="D30" s="14"/>
      <c r="E30" s="14"/>
      <c r="F30" s="14"/>
      <c r="G30" s="14" t="str">
        <f>IF(C30="","",(C30-D30)*$B$2/100)</f>
        <v/>
      </c>
      <c r="H30" s="14" t="str">
        <f>IF(E30="","",(E30-F30)*$B$2/100)</f>
        <v/>
      </c>
      <c r="I30" s="14" t="str">
        <f>IF(AND(C30="",E30=""),"",N(H30)-N(G30))</f>
        <v/>
      </c>
      <c r="J30" s="13"/>
    </row>
    <row r="31" spans="3:9" x14ac:dyDescent="0.25">
      <c r="C31" s="12"/>
      <c r="D31" s="12"/>
      <c r="E31" s="12"/>
      <c r="F31" s="12"/>
      <c r="G31" s="12" t="str">
        <f>IF(C31="","",(C31-D31)*$B$2/100)</f>
        <v/>
      </c>
      <c r="H31" s="12" t="str">
        <f>IF(E31="","",(E31-F31)*$B$2/100)</f>
        <v/>
      </c>
      <c r="I31" s="12" t="str">
        <f>IF(AND(C31="",E31=""),"",N(H31)-N(G31))</f>
        <v/>
      </c>
    </row>
    <row r="32" spans="1:10" x14ac:dyDescent="0.25">
      <c r="A32" s="13"/>
      <c r="B32" s="13"/>
      <c r="C32" s="14"/>
      <c r="D32" s="14"/>
      <c r="E32" s="14"/>
      <c r="F32" s="14"/>
      <c r="G32" s="14" t="str">
        <f>IF(C32="","",(C32-D32)*$B$2/100)</f>
        <v/>
      </c>
      <c r="H32" s="14" t="str">
        <f>IF(E32="","",(E32-F32)*$B$2/100)</f>
        <v/>
      </c>
      <c r="I32" s="14" t="str">
        <f>IF(AND(C32="",E32=""),"",N(H32)-N(G32))</f>
        <v/>
      </c>
      <c r="J32" s="13"/>
    </row>
    <row r="33" spans="3:9" x14ac:dyDescent="0.25">
      <c r="C33" s="12"/>
      <c r="D33" s="12"/>
      <c r="E33" s="12"/>
      <c r="F33" s="12"/>
      <c r="G33" s="12" t="str">
        <f>IF(C33="","",(C33-D33)*$B$2/100)</f>
        <v/>
      </c>
      <c r="H33" s="12" t="str">
        <f>IF(E33="","",(E33-F33)*$B$2/100)</f>
        <v/>
      </c>
      <c r="I33" s="12" t="str">
        <f>IF(AND(C33="",E33=""),"",N(H33)-N(G33))</f>
        <v/>
      </c>
    </row>
    <row r="34" spans="1:10" x14ac:dyDescent="0.25">
      <c r="A34" s="13"/>
      <c r="B34" s="13"/>
      <c r="C34" s="14"/>
      <c r="D34" s="14"/>
      <c r="E34" s="14"/>
      <c r="F34" s="14"/>
      <c r="G34" s="14" t="str">
        <f>IF(C34="","",(C34-D34)*$B$2/100)</f>
        <v/>
      </c>
      <c r="H34" s="14" t="str">
        <f>IF(E34="","",(E34-F34)*$B$2/100)</f>
        <v/>
      </c>
      <c r="I34" s="14" t="str">
        <f>IF(AND(C34="",E34=""),"",N(H34)-N(G34))</f>
        <v/>
      </c>
      <c r="J34" s="13"/>
    </row>
    <row r="35" spans="3:9" x14ac:dyDescent="0.25">
      <c r="C35" s="12"/>
      <c r="D35" s="12"/>
      <c r="E35" s="12"/>
      <c r="F35" s="12"/>
      <c r="G35" s="12" t="str">
        <f>IF(C35="","",(C35-D35)*$B$2/100)</f>
        <v/>
      </c>
      <c r="H35" s="12" t="str">
        <f>IF(E35="","",(E35-F35)*$B$2/100)</f>
        <v/>
      </c>
      <c r="I35" s="12" t="str">
        <f>IF(AND(C35="",E35=""),"",N(H35)-N(G35))</f>
        <v/>
      </c>
    </row>
    <row r="36" spans="1:10" x14ac:dyDescent="0.25">
      <c r="A36" s="13"/>
      <c r="B36" s="13"/>
      <c r="C36" s="14"/>
      <c r="D36" s="14"/>
      <c r="E36" s="14"/>
      <c r="F36" s="14"/>
      <c r="G36" s="14" t="str">
        <f>IF(C36="","",(C36-D36)*$B$2/100)</f>
        <v/>
      </c>
      <c r="H36" s="14" t="str">
        <f>IF(E36="","",(E36-F36)*$B$2/100)</f>
        <v/>
      </c>
      <c r="I36" s="14" t="str">
        <f>IF(AND(C36="",E36=""),"",N(H36)-N(G36))</f>
        <v/>
      </c>
      <c r="J36" s="13"/>
    </row>
    <row r="37" spans="3:9" x14ac:dyDescent="0.25">
      <c r="C37" s="12"/>
      <c r="D37" s="12"/>
      <c r="E37" s="12"/>
      <c r="F37" s="12"/>
      <c r="G37" s="12" t="str">
        <f>IF(C37="","",(C37-D37)*$B$2/100)</f>
        <v/>
      </c>
      <c r="H37" s="12" t="str">
        <f>IF(E37="","",(E37-F37)*$B$2/100)</f>
        <v/>
      </c>
      <c r="I37" s="12" t="str">
        <f>IF(AND(C37="",E37=""),"",N(H37)-N(G37))</f>
        <v/>
      </c>
    </row>
    <row r="38" spans="1:10" x14ac:dyDescent="0.25">
      <c r="A38" s="13"/>
      <c r="B38" s="13"/>
      <c r="C38" s="14"/>
      <c r="D38" s="14"/>
      <c r="E38" s="14"/>
      <c r="F38" s="14"/>
      <c r="G38" s="14" t="str">
        <f>IF(C38="","",(C38-D38)*$B$2/100)</f>
        <v/>
      </c>
      <c r="H38" s="14" t="str">
        <f>IF(E38="","",(E38-F38)*$B$2/100)</f>
        <v/>
      </c>
      <c r="I38" s="14" t="str">
        <f>IF(AND(C38="",E38=""),"",N(H38)-N(G38))</f>
        <v/>
      </c>
      <c r="J38" s="13"/>
    </row>
    <row r="39" spans="3:9" x14ac:dyDescent="0.25">
      <c r="C39" s="12"/>
      <c r="D39" s="12"/>
      <c r="E39" s="12"/>
      <c r="F39" s="12"/>
      <c r="G39" s="12" t="str">
        <f>IF(C39="","",(C39-D39)*$B$2/100)</f>
        <v/>
      </c>
      <c r="H39" s="12" t="str">
        <f>IF(E39="","",(E39-F39)*$B$2/100)</f>
        <v/>
      </c>
      <c r="I39" s="12" t="str">
        <f>IF(AND(C39="",E39=""),"",N(H39)-N(G39))</f>
        <v/>
      </c>
    </row>
    <row r="40" spans="1:10" x14ac:dyDescent="0.25">
      <c r="A40" s="13"/>
      <c r="B40" s="13"/>
      <c r="C40" s="14"/>
      <c r="D40" s="14"/>
      <c r="E40" s="14"/>
      <c r="F40" s="14"/>
      <c r="G40" s="14" t="str">
        <f>IF(C40="","",(C40-D40)*$B$2/100)</f>
        <v/>
      </c>
      <c r="H40" s="14" t="str">
        <f>IF(E40="","",(E40-F40)*$B$2/100)</f>
        <v/>
      </c>
      <c r="I40" s="14" t="str">
        <f>IF(AND(C40="",E40=""),"",N(H40)-N(G40))</f>
        <v/>
      </c>
      <c r="J40" s="13"/>
    </row>
    <row r="41" spans="3:9" x14ac:dyDescent="0.25">
      <c r="C41" s="12"/>
      <c r="D41" s="12"/>
      <c r="E41" s="12"/>
      <c r="F41" s="12"/>
      <c r="G41" s="12" t="str">
        <f>IF(C41="","",(C41-D41)*$B$2/100)</f>
        <v/>
      </c>
      <c r="H41" s="12" t="str">
        <f>IF(E41="","",(E41-F41)*$B$2/100)</f>
        <v/>
      </c>
      <c r="I41" s="12" t="str">
        <f>IF(AND(C41="",E41=""),"",N(H41)-N(G41))</f>
        <v/>
      </c>
    </row>
    <row r="42" spans="1:10" x14ac:dyDescent="0.25">
      <c r="A42" s="13"/>
      <c r="B42" s="13"/>
      <c r="C42" s="14"/>
      <c r="D42" s="14"/>
      <c r="E42" s="14"/>
      <c r="F42" s="14"/>
      <c r="G42" s="14" t="str">
        <f>IF(C42="","",(C42-D42)*$B$2/100)</f>
        <v/>
      </c>
      <c r="H42" s="14" t="str">
        <f>IF(E42="","",(E42-F42)*$B$2/100)</f>
        <v/>
      </c>
      <c r="I42" s="14" t="str">
        <f>IF(AND(C42="",E42=""),"",N(H42)-N(G42))</f>
        <v/>
      </c>
      <c r="J42" s="13"/>
    </row>
    <row r="43" spans="3:9" x14ac:dyDescent="0.25">
      <c r="C43" s="12"/>
      <c r="D43" s="12"/>
      <c r="E43" s="12"/>
      <c r="F43" s="12"/>
      <c r="G43" s="12" t="str">
        <f>IF(C43="","",(C43-D43)*$B$2/100)</f>
        <v/>
      </c>
      <c r="H43" s="12" t="str">
        <f>IF(E43="","",(E43-F43)*$B$2/100)</f>
        <v/>
      </c>
      <c r="I43" s="12" t="str">
        <f>IF(AND(C43="",E43=""),"",N(H43)-N(G43))</f>
        <v/>
      </c>
    </row>
    <row r="44" spans="1:10" x14ac:dyDescent="0.25">
      <c r="A44" s="13"/>
      <c r="B44" s="13"/>
      <c r="C44" s="14"/>
      <c r="D44" s="14"/>
      <c r="E44" s="14"/>
      <c r="F44" s="14"/>
      <c r="G44" s="14" t="str">
        <f>IF(C44="","",(C44-D44)*$B$2/100)</f>
        <v/>
      </c>
      <c r="H44" s="14" t="str">
        <f>IF(E44="","",(E44-F44)*$B$2/100)</f>
        <v/>
      </c>
      <c r="I44" s="14" t="str">
        <f>IF(AND(C44="",E44=""),"",N(H44)-N(G44))</f>
        <v/>
      </c>
      <c r="J44" s="13"/>
    </row>
    <row r="45" spans="1:10" x14ac:dyDescent="0.25">
      <c r="A45" s="15"/>
      <c r="B45" s="15" t="s">
        <v>29</v>
      </c>
      <c r="C45" s="15"/>
      <c r="D45" s="15"/>
      <c r="E45" s="15"/>
      <c r="F45" s="15"/>
      <c r="G45" s="16">
        <f>SUM(G5:G44)</f>
        <v>0</v>
      </c>
      <c r="H45" s="16">
        <f>SUM(H5:H44)</f>
        <v>0</v>
      </c>
      <c r="I45" s="16">
        <f>SUM(I5:I44)</f>
        <v>0</v>
      </c>
      <c r="J45" s="15"/>
    </row>
  </sheetData>
  <conditionalFormatting sqref="I5:I45">
    <cfRule type="cellIs" dxfId="0" priority="1" operator="lessThan">
      <formula>0</formula>
    </cfRule>
    <cfRule type="cellIs" dxfId="1" priority="2" operator="greater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4" customWidth="1"/>
    <col min="4" max="4" width="12" customWidth="1"/>
    <col min="5" max="6" width="14" customWidth="1"/>
    <col min="7" max="7" width="18" customWidth="1"/>
    <col min="8" max="8" width="20" customWidth="1"/>
    <col min="9" max="9" width="13" customWidth="1"/>
    <col min="10" max="10" width="28" customWidth="1"/>
  </cols>
  <sheetData>
    <row r="1" spans="1:1" x14ac:dyDescent="0.25">
      <c r="A1" s="6" t="s">
        <v>30</v>
      </c>
    </row>
    <row r="2" spans="1:3" x14ac:dyDescent="0.25">
      <c r="A2" s="7" t="s">
        <v>17</v>
      </c>
      <c r="B2" s="8">
        <v>30</v>
      </c>
      <c r="C2" s="9" t="s">
        <v>18</v>
      </c>
    </row>
    <row r="4" ht="30" customHeight="1" spans="1:10" x14ac:dyDescent="0.25">
      <c r="A4" s="10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26</v>
      </c>
      <c r="I4" s="11" t="s">
        <v>27</v>
      </c>
      <c r="J4" s="10" t="s">
        <v>28</v>
      </c>
    </row>
    <row r="5" spans="1:10" x14ac:dyDescent="0.25">
      <c r="A5" s="17">
        <v>46300</v>
      </c>
      <c r="B5" t="s">
        <v>31</v>
      </c>
      <c r="C5" s="12">
        <v>350</v>
      </c>
      <c r="D5" s="12">
        <v>50</v>
      </c>
      <c r="E5" s="12">
        <v>300</v>
      </c>
      <c r="F5" s="12">
        <v>50</v>
      </c>
      <c r="G5" s="12">
        <f>IF(C5="","",(C5-D5)*$B$2/100)</f>
        <v>90</v>
      </c>
      <c r="H5" s="12">
        <f>IF(E5="","",(E5-F5)*$B$2/100)</f>
        <v>75</v>
      </c>
      <c r="I5" s="12">
        <f>IF(AND(C5="",E5=""),"",N(H5)-N(G5))</f>
        <v>-15</v>
      </c>
      <c r="J5" t="s">
        <v>32</v>
      </c>
    </row>
    <row r="6" spans="1:10" x14ac:dyDescent="0.25">
      <c r="A6" s="18">
        <v>46301</v>
      </c>
      <c r="B6" s="13" t="s">
        <v>33</v>
      </c>
      <c r="C6" s="14">
        <v>165</v>
      </c>
      <c r="D6" s="14">
        <v>0</v>
      </c>
      <c r="E6" s="14"/>
      <c r="F6" s="14"/>
      <c r="G6" s="14">
        <f>IF(C6="","",(C6-D6)*$B$2/100)</f>
        <v>49.5</v>
      </c>
      <c r="H6" s="14" t="str">
        <f>IF(E6="","",(E6-F6)*$B$2/100)</f>
        <v/>
      </c>
      <c r="I6" s="14">
        <f>IF(AND(C6="",E6=""),"",N(H6)-N(G6))</f>
        <v>-49.5</v>
      </c>
      <c r="J6" s="13" t="s">
        <v>34</v>
      </c>
    </row>
    <row r="7" spans="1:10" x14ac:dyDescent="0.25">
      <c r="A7" s="17">
        <v>46302</v>
      </c>
      <c r="B7" t="s">
        <v>35</v>
      </c>
      <c r="C7" s="12">
        <v>240</v>
      </c>
      <c r="D7" s="12">
        <v>40</v>
      </c>
      <c r="E7" s="12">
        <v>240</v>
      </c>
      <c r="F7" s="12">
        <v>80</v>
      </c>
      <c r="G7" s="12">
        <f>IF(C7="","",(C7-D7)*$B$2/100)</f>
        <v>60</v>
      </c>
      <c r="H7" s="12">
        <f>IF(E7="","",(E7-F7)*$B$2/100)</f>
        <v>48</v>
      </c>
      <c r="I7" s="12">
        <f>IF(AND(C7="",E7=""),"",N(H7)-N(G7))</f>
        <v>-12</v>
      </c>
      <c r="J7" t="s">
        <v>36</v>
      </c>
    </row>
    <row r="8" spans="1:10" x14ac:dyDescent="0.25">
      <c r="A8" s="18">
        <v>46303</v>
      </c>
      <c r="B8" s="13" t="s">
        <v>37</v>
      </c>
      <c r="C8" s="14">
        <v>290</v>
      </c>
      <c r="D8" s="14">
        <v>60</v>
      </c>
      <c r="E8" s="14">
        <v>290</v>
      </c>
      <c r="F8" s="14">
        <v>60</v>
      </c>
      <c r="G8" s="14">
        <f>IF(C8="","",(C8-D8)*$B$2/100)</f>
        <v>69</v>
      </c>
      <c r="H8" s="14">
        <f>IF(E8="","",(E8-F8)*$B$2/100)</f>
        <v>69</v>
      </c>
      <c r="I8" s="14">
        <f>IF(AND(C8="",E8=""),"",N(H8)-N(G8))</f>
        <v>0</v>
      </c>
      <c r="J8" s="13" t="s">
        <v>38</v>
      </c>
    </row>
    <row r="9" spans="3:9" x14ac:dyDescent="0.25">
      <c r="C9" s="12"/>
      <c r="D9" s="12"/>
      <c r="E9" s="12"/>
      <c r="F9" s="12"/>
      <c r="G9" s="12" t="str">
        <f>IF(C9="","",(C9-D9)*$B$2/100)</f>
        <v/>
      </c>
      <c r="H9" s="12" t="str">
        <f>IF(E9="","",(E9-F9)*$B$2/100)</f>
        <v/>
      </c>
      <c r="I9" s="12" t="str">
        <f>IF(AND(C9="",E9=""),"",N(H9)-N(G9))</f>
        <v/>
      </c>
    </row>
    <row r="10" spans="1:10" x14ac:dyDescent="0.25">
      <c r="A10" s="13"/>
      <c r="B10" s="13"/>
      <c r="C10" s="14"/>
      <c r="D10" s="14"/>
      <c r="E10" s="14"/>
      <c r="F10" s="14"/>
      <c r="G10" s="14" t="str">
        <f>IF(C10="","",(C10-D10)*$B$2/100)</f>
        <v/>
      </c>
      <c r="H10" s="14" t="str">
        <f>IF(E10="","",(E10-F10)*$B$2/100)</f>
        <v/>
      </c>
      <c r="I10" s="14" t="str">
        <f>IF(AND(C10="",E10=""),"",N(H10)-N(G10))</f>
        <v/>
      </c>
      <c r="J10" s="13"/>
    </row>
    <row r="11" spans="1:10" x14ac:dyDescent="0.25">
      <c r="A11" s="15"/>
      <c r="B11" s="15" t="s">
        <v>29</v>
      </c>
      <c r="C11" s="15"/>
      <c r="D11" s="15"/>
      <c r="E11" s="15"/>
      <c r="F11" s="15"/>
      <c r="G11" s="16">
        <f>SUM(G5:G10)</f>
        <v>268.5</v>
      </c>
      <c r="H11" s="16">
        <f>SUM(H5:H10)</f>
        <v>192</v>
      </c>
      <c r="I11" s="16">
        <f>SUM(I5:I10)</f>
        <v>-76.5</v>
      </c>
      <c r="J11" s="15"/>
    </row>
  </sheetData>
  <conditionalFormatting sqref="I5:I11">
    <cfRule type="cellIs" dxfId="2" priority="1" operator="lessThan">
      <formula>0</formula>
    </cfRule>
    <cfRule type="cellIs" dxfId="3" priority="2" operator="greater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My week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Reports</dc:creator>
  <dc:title>Dispatch statement reconciliation</dc:title>
  <dc:subject/>
  <dc:description/>
  <cp:keywords/>
  <cp:category/>
  <cp:lastModifiedBy>Unknown</cp:lastModifiedBy>
  <dcterms:created xsi:type="dcterms:W3CDTF">2026-10-09T02:50:58Z</dcterms:created>
  <dcterms:modified xsi:type="dcterms:W3CDTF">2026-10-09T02:50:58Z</dcterms:modified>
</cp:coreProperties>
</file>